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hrindou\Desktop\"/>
    </mc:Choice>
  </mc:AlternateContent>
  <bookViews>
    <workbookView xWindow="-120" yWindow="-120" windowWidth="25440" windowHeight="15390"/>
  </bookViews>
  <sheets>
    <sheet name="料金比較シミュレーションシート（入力用）" sheetId="2" r:id="rId1"/>
  </sheets>
  <definedNames>
    <definedName name="_xlnm.Print_Area" localSheetId="0">'料金比較シミュレーションシート（入力用）'!$A$1:$P$45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6" i="2"/>
  <c r="K6" i="2" s="1"/>
  <c r="M16" i="2" s="1"/>
  <c r="K7" i="2" l="1"/>
  <c r="M12" i="2" s="1"/>
  <c r="O12" i="2" s="1"/>
  <c r="E11" i="2"/>
  <c r="G11" i="2" s="1"/>
  <c r="E17" i="2"/>
  <c r="G17" i="2" s="1"/>
  <c r="M17" i="2"/>
  <c r="O17" i="2" s="1"/>
  <c r="I16" i="2"/>
  <c r="I17" i="2"/>
  <c r="K17" i="2" s="1"/>
  <c r="E16" i="2"/>
  <c r="I11" i="2"/>
  <c r="K11" i="2" s="1"/>
  <c r="M11" i="2"/>
  <c r="E12" i="2"/>
  <c r="G12" i="2" s="1"/>
  <c r="I12" i="2"/>
  <c r="K12" i="2" s="1"/>
  <c r="M22" i="2" l="1"/>
  <c r="I22" i="2"/>
  <c r="E22" i="2"/>
  <c r="O11" i="2"/>
  <c r="K16" i="2"/>
  <c r="I21" i="2" s="1"/>
  <c r="O16" i="2"/>
  <c r="G16" i="2"/>
  <c r="E21" i="2" s="1"/>
  <c r="I23" i="2" l="1"/>
  <c r="E23" i="2"/>
  <c r="M21" i="2"/>
  <c r="M23" i="2" s="1"/>
</calcChain>
</file>

<file path=xl/sharedStrings.xml><?xml version="1.0" encoding="utf-8"?>
<sst xmlns="http://schemas.openxmlformats.org/spreadsheetml/2006/main" count="118" uniqueCount="57">
  <si>
    <t>モノクロ</t>
    <phoneticPr fontId="1"/>
  </si>
  <si>
    <t>カラー</t>
    <phoneticPr fontId="1"/>
  </si>
  <si>
    <t>月</t>
    <rPh sb="0" eb="1">
      <t>ガツ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</si>
  <si>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</si>
  <si>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</si>
  <si>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リース契約年数</t>
    <rPh sb="3" eb="5">
      <t>ケイヤク</t>
    </rPh>
    <rPh sb="5" eb="7">
      <t>ネンスウ</t>
    </rPh>
    <phoneticPr fontId="1"/>
  </si>
  <si>
    <t>e-mail</t>
    <phoneticPr fontId="1"/>
  </si>
  <si>
    <t>合計枚数</t>
    <rPh sb="0" eb="1">
      <t>アイ</t>
    </rPh>
    <rPh sb="1" eb="2">
      <t>ケイ</t>
    </rPh>
    <rPh sb="2" eb="4">
      <t>マイスウ</t>
    </rPh>
    <phoneticPr fontId="1"/>
  </si>
  <si>
    <t>平均枚数/月</t>
    <rPh sb="0" eb="1">
      <t>ヒラ</t>
    </rPh>
    <rPh sb="1" eb="2">
      <t>ヒトシ</t>
    </rPh>
    <rPh sb="2" eb="4">
      <t>マイスウ</t>
    </rPh>
    <rPh sb="5" eb="6">
      <t>ツキ</t>
    </rPh>
    <phoneticPr fontId="1"/>
  </si>
  <si>
    <t>単価</t>
    <rPh sb="0" eb="2">
      <t>タンカ</t>
    </rPh>
    <phoneticPr fontId="1"/>
  </si>
  <si>
    <t>料金比較</t>
    <rPh sb="0" eb="2">
      <t>リョウキン</t>
    </rPh>
    <rPh sb="2" eb="4">
      <t>ヒカク</t>
    </rPh>
    <phoneticPr fontId="1"/>
  </si>
  <si>
    <t>合計</t>
    <rPh sb="0" eb="2">
      <t>ゴウケイ</t>
    </rPh>
    <phoneticPr fontId="1"/>
  </si>
  <si>
    <t>１ヵ月間の料金</t>
    <rPh sb="0" eb="3">
      <t>イッカゲツ</t>
    </rPh>
    <rPh sb="3" eb="4">
      <t>カン</t>
    </rPh>
    <rPh sb="5" eb="7">
      <t>リョウキン</t>
    </rPh>
    <phoneticPr fontId="1"/>
  </si>
  <si>
    <t>３ヵ月間の料金</t>
    <rPh sb="0" eb="3">
      <t>サンカゲツ</t>
    </rPh>
    <rPh sb="3" eb="4">
      <t>カン</t>
    </rPh>
    <rPh sb="5" eb="7">
      <t>リョウキン</t>
    </rPh>
    <phoneticPr fontId="1"/>
  </si>
  <si>
    <t>１ヵ月間の差額料金</t>
    <rPh sb="0" eb="3">
      <t>イッカゲツ</t>
    </rPh>
    <rPh sb="3" eb="4">
      <t>カン</t>
    </rPh>
    <rPh sb="5" eb="7">
      <t>サガク</t>
    </rPh>
    <rPh sb="7" eb="9">
      <t>リョウキン</t>
    </rPh>
    <phoneticPr fontId="1"/>
  </si>
  <si>
    <t>３ヵ月間の差額料金</t>
    <rPh sb="0" eb="3">
      <t>サンカゲツ</t>
    </rPh>
    <rPh sb="3" eb="4">
      <t>カン</t>
    </rPh>
    <rPh sb="5" eb="7">
      <t>サガク</t>
    </rPh>
    <rPh sb="7" eb="9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</si>
  <si>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</si>
  <si>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</si>
  <si>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メーカー</t>
    <phoneticPr fontId="1"/>
  </si>
  <si>
    <t>富士フイルム</t>
    <phoneticPr fontId="1"/>
  </si>
  <si>
    <t>（</t>
    <phoneticPr fontId="1"/>
  </si>
  <si>
    <t>）</t>
    <phoneticPr fontId="1"/>
  </si>
  <si>
    <t>機種名（型番）</t>
    <phoneticPr fontId="1"/>
  </si>
  <si>
    <t>リース料金</t>
    <rPh sb="3" eb="5">
      <t>リョウキン</t>
    </rPh>
    <phoneticPr fontId="1"/>
  </si>
  <si>
    <t>円／月　</t>
  </si>
  <si>
    <t>購入金額</t>
    <rPh sb="0" eb="1">
      <t>コウ</t>
    </rPh>
    <rPh sb="1" eb="2">
      <t>イリ</t>
    </rPh>
    <rPh sb="2" eb="3">
      <t>キン</t>
    </rPh>
    <rPh sb="3" eb="4">
      <t>ガク</t>
    </rPh>
    <phoneticPr fontId="1"/>
  </si>
  <si>
    <t>ご担当者名</t>
    <phoneticPr fontId="1"/>
  </si>
  <si>
    <t>〒</t>
    <phoneticPr fontId="1"/>
  </si>
  <si>
    <t>ＦＡＸ番号</t>
    <rPh sb="3" eb="5">
      <t>バンゴウ</t>
    </rPh>
    <phoneticPr fontId="1"/>
  </si>
  <si>
    <t>貴　社　名</t>
    <rPh sb="0" eb="1">
      <t>キ</t>
    </rPh>
    <rPh sb="2" eb="3">
      <t>シャ</t>
    </rPh>
    <rPh sb="4" eb="5">
      <t>メイ</t>
    </rPh>
    <phoneticPr fontId="1"/>
  </si>
  <si>
    <t>ご　住　所</t>
    <rPh sb="2" eb="3">
      <t>ジュウ</t>
    </rPh>
    <rPh sb="4" eb="5">
      <t>ショ</t>
    </rPh>
    <phoneticPr fontId="1"/>
  </si>
  <si>
    <t>12ヵ月間の料金</t>
    <rPh sb="3" eb="4">
      <t>ゲツ</t>
    </rPh>
    <rPh sb="4" eb="5">
      <t>アイダ</t>
    </rPh>
    <rPh sb="6" eb="8">
      <t>リョウキン</t>
    </rPh>
    <phoneticPr fontId="1"/>
  </si>
  <si>
    <t>使用開始
年月日</t>
    <rPh sb="0" eb="2">
      <t>シヨウ</t>
    </rPh>
    <rPh sb="2" eb="4">
      <t>カイシ</t>
    </rPh>
    <rPh sb="5" eb="8">
      <t>ネンガッピ</t>
    </rPh>
    <phoneticPr fontId="1"/>
  </si>
  <si>
    <t>お電話番号</t>
    <rPh sb="1" eb="3">
      <t>デンワ</t>
    </rPh>
    <rPh sb="3" eb="5">
      <t>バンゴウ</t>
    </rPh>
    <phoneticPr fontId="1"/>
  </si>
  <si>
    <r>
      <rPr>
        <sz val="36"/>
        <color theme="1"/>
        <rFont val="Impact"/>
        <family val="2"/>
      </rPr>
      <t xml:space="preserve">FAX.06-4560-5113 </t>
    </r>
    <r>
      <rPr>
        <sz val="36"/>
        <color theme="1"/>
        <rFont val="メイリオ"/>
        <family val="3"/>
        <charset val="128"/>
      </rPr>
      <t>／</t>
    </r>
    <r>
      <rPr>
        <sz val="36"/>
        <color theme="1"/>
        <rFont val="Impact"/>
        <family val="2"/>
      </rPr>
      <t xml:space="preserve"> </t>
    </r>
    <r>
      <rPr>
        <sz val="36"/>
        <color theme="1"/>
        <rFont val="Impact"/>
        <family val="2"/>
      </rPr>
      <t>kiyo @ valueconnect.net</t>
    </r>
    <phoneticPr fontId="1"/>
  </si>
  <si>
    <t xml:space="preserve">バリューコネククト　　〒561-0881 大阪府豊中市中桜塚1-9-3　　TEL.06-7504-6613 </t>
    <phoneticPr fontId="1"/>
  </si>
  <si>
    <t>コニカミノルタ</t>
    <phoneticPr fontId="1"/>
  </si>
  <si>
    <t>シ ャ ー プ</t>
    <phoneticPr fontId="1"/>
  </si>
  <si>
    <t>キ ャ ノ ン</t>
    <phoneticPr fontId="1"/>
  </si>
  <si>
    <t>リ　コ　ー</t>
    <phoneticPr fontId="1"/>
  </si>
  <si>
    <t>京　セ　ラ</t>
    <rPh sb="0" eb="1">
      <t>キョウ</t>
    </rPh>
    <phoneticPr fontId="1"/>
  </si>
  <si>
    <t>そ の 他</t>
    <rPh sb="4" eb="5">
      <t>タ</t>
    </rPh>
    <phoneticPr fontId="1"/>
  </si>
  <si>
    <t>概算料金比較シミュレーションシート</t>
    <rPh sb="0" eb="2">
      <t>ガイサン</t>
    </rPh>
    <rPh sb="2" eb="4">
      <t>リョウキン</t>
    </rPh>
    <rPh sb="4" eb="6">
      <t>ヒカク</t>
    </rPh>
    <phoneticPr fontId="1"/>
  </si>
  <si>
    <t>●３カ月間の印刷枚数（カウント数）を入力してください。</t>
    <rPh sb="1" eb="5">
      <t>サンカゲツカン</t>
    </rPh>
    <rPh sb="6" eb="10">
      <t>インサツマイスウ</t>
    </rPh>
    <rPh sb="15" eb="16">
      <t>スウ</t>
    </rPh>
    <rPh sb="18" eb="20">
      <t>ニュウリョク</t>
    </rPh>
    <phoneticPr fontId="1"/>
  </si>
  <si>
    <t>●現在のご利用単価を入力してください。</t>
    <rPh sb="1" eb="3">
      <t>ゲンザイ</t>
    </rPh>
    <rPh sb="5" eb="7">
      <t>リヨウ</t>
    </rPh>
    <rPh sb="7" eb="9">
      <t>タンカ</t>
    </rPh>
    <rPh sb="10" eb="12">
      <t>ニュウリョク</t>
    </rPh>
    <phoneticPr fontId="1"/>
  </si>
  <si>
    <t>●弊社からのご提案価格</t>
    <rPh sb="1" eb="3">
      <t>ヘイシャ</t>
    </rPh>
    <rPh sb="7" eb="9">
      <t>テイアン</t>
    </rPh>
    <rPh sb="9" eb="11">
      <t>カカク</t>
    </rPh>
    <phoneticPr fontId="1"/>
  </si>
  <si>
    <t>●現在ご利用中の価格とご提案料金の差額です</t>
    <rPh sb="1" eb="3">
      <t>ゲンザイ</t>
    </rPh>
    <rPh sb="4" eb="7">
      <t>リヨウチュウ</t>
    </rPh>
    <rPh sb="8" eb="10">
      <t>カカク</t>
    </rPh>
    <rPh sb="12" eb="14">
      <t>テイアン</t>
    </rPh>
    <rPh sb="14" eb="16">
      <t>リョウキン</t>
    </rPh>
    <rPh sb="17" eb="19">
      <t>サガク</t>
    </rPh>
    <phoneticPr fontId="1"/>
  </si>
  <si>
    <t>●設置希望住所</t>
    <rPh sb="1" eb="3">
      <t>セッチ</t>
    </rPh>
    <rPh sb="3" eb="5">
      <t>キボウ</t>
    </rPh>
    <rPh sb="5" eb="7">
      <t>ジュウショ</t>
    </rPh>
    <phoneticPr fontId="1"/>
  </si>
  <si>
    <t>●御連絡先</t>
    <rPh sb="1" eb="5">
      <t>ゴレンラクサキ</t>
    </rPh>
    <phoneticPr fontId="1"/>
  </si>
  <si>
    <t>※御提案単価は、弊社の平均的な価格を記載しています。詳細内容の確認により価格が変更になる場合がございます。</t>
    <rPh sb="1" eb="4">
      <t>ゴテイアン</t>
    </rPh>
    <rPh sb="4" eb="6">
      <t>タンカ</t>
    </rPh>
    <rPh sb="8" eb="10">
      <t>ヘイシャ</t>
    </rPh>
    <rPh sb="11" eb="13">
      <t>ヘイキン</t>
    </rPh>
    <rPh sb="13" eb="14">
      <t>テキ</t>
    </rPh>
    <rPh sb="15" eb="17">
      <t>カカク</t>
    </rPh>
    <rPh sb="18" eb="20">
      <t>キサイ</t>
    </rPh>
    <rPh sb="26" eb="28">
      <t>ショウサイ</t>
    </rPh>
    <rPh sb="28" eb="30">
      <t>ナイヨウ</t>
    </rPh>
    <rPh sb="31" eb="33">
      <t>カクニン</t>
    </rPh>
    <rPh sb="36" eb="38">
      <t>カカク</t>
    </rPh>
    <rPh sb="39" eb="41">
      <t>ヘンコウ</t>
    </rPh>
    <rPh sb="44" eb="46">
      <t>バアイ</t>
    </rPh>
    <phoneticPr fontId="1"/>
  </si>
  <si>
    <t>　　　の箇所を分かる範囲内でご入力ください。入力されると緑色から白色に変わります。</t>
    <rPh sb="4" eb="6">
      <t>カショ</t>
    </rPh>
    <rPh sb="7" eb="8">
      <t>ワ</t>
    </rPh>
    <rPh sb="10" eb="13">
      <t>ハンイナイ</t>
    </rPh>
    <rPh sb="15" eb="17">
      <t>ニュウリョク</t>
    </rPh>
    <rPh sb="22" eb="24">
      <t>ニュウリョク</t>
    </rPh>
    <rPh sb="28" eb="29">
      <t>ミドリ</t>
    </rPh>
    <rPh sb="29" eb="30">
      <t>イロ</t>
    </rPh>
    <rPh sb="32" eb="33">
      <t>シロ</t>
    </rPh>
    <rPh sb="33" eb="34">
      <t>イロ</t>
    </rPh>
    <rPh sb="35" eb="36">
      <t>カ</t>
    </rPh>
    <phoneticPr fontId="1"/>
  </si>
  <si>
    <t>　　　箇所は、自動計算されます。</t>
    <rPh sb="3" eb="5">
      <t>カショ</t>
    </rPh>
    <rPh sb="7" eb="9">
      <t>ジドウ</t>
    </rPh>
    <rPh sb="9" eb="11">
      <t>ケイサン</t>
    </rPh>
    <phoneticPr fontId="1"/>
  </si>
  <si>
    <t>　　　　　　　印刷月
　色</t>
    <rPh sb="7" eb="9">
      <t>インサツ</t>
    </rPh>
    <rPh sb="9" eb="10">
      <t>ツキ</t>
    </rPh>
    <rPh sb="12" eb="13">
      <t>イロ</t>
    </rPh>
    <phoneticPr fontId="1"/>
  </si>
  <si>
    <t>●現在ご使用中の機種とリース料金・購入価格・レンタル料金）　（□をクリックすると「レ」マークが付きます）</t>
    <rPh sb="1" eb="3">
      <t>ゲンザイ</t>
    </rPh>
    <rPh sb="4" eb="6">
      <t>シヨウ</t>
    </rPh>
    <rPh sb="6" eb="7">
      <t>チュウ</t>
    </rPh>
    <rPh sb="8" eb="10">
      <t>キシュ</t>
    </rPh>
    <rPh sb="14" eb="16">
      <t>リョウキン</t>
    </rPh>
    <rPh sb="17" eb="19">
      <t>コウニュウ</t>
    </rPh>
    <rPh sb="19" eb="21">
      <t>カカク</t>
    </rPh>
    <rPh sb="26" eb="28">
      <t>リョウキン</t>
    </rPh>
    <rPh sb="47" eb="48">
      <t>ツ</t>
    </rPh>
    <phoneticPr fontId="1"/>
  </si>
  <si>
    <t>※機種と機種代金は、現在のご利用内容、設置場所（メーカ別メンテナンス即日対応可能エリア）等から、最適な機種を御提案いたします。</t>
    <rPh sb="1" eb="3">
      <t>キシュ</t>
    </rPh>
    <rPh sb="4" eb="6">
      <t>キシュ</t>
    </rPh>
    <rPh sb="6" eb="8">
      <t>ダイキン</t>
    </rPh>
    <rPh sb="10" eb="12">
      <t>ゲンザイ</t>
    </rPh>
    <rPh sb="14" eb="16">
      <t>リヨウ</t>
    </rPh>
    <rPh sb="16" eb="18">
      <t>ナイヨウ</t>
    </rPh>
    <rPh sb="19" eb="21">
      <t>セッチ</t>
    </rPh>
    <rPh sb="21" eb="23">
      <t>バショ</t>
    </rPh>
    <rPh sb="27" eb="28">
      <t>ベツ</t>
    </rPh>
    <rPh sb="34" eb="36">
      <t>ソクジツ</t>
    </rPh>
    <rPh sb="36" eb="38">
      <t>タイオウ</t>
    </rPh>
    <rPh sb="38" eb="40">
      <t>カノウ</t>
    </rPh>
    <rPh sb="44" eb="45">
      <t>ナド</t>
    </rPh>
    <rPh sb="48" eb="50">
      <t>サイテキ</t>
    </rPh>
    <rPh sb="51" eb="53">
      <t>キシュ</t>
    </rPh>
    <rPh sb="54" eb="57">
      <t>ゴテイアン</t>
    </rPh>
    <phoneticPr fontId="1"/>
  </si>
  <si>
    <t>※このシミュレーションシートに記載の金額は概算価格です。正式な料金シミュレーションをご希望の方は、
①本体のリース(購入)契約者　②印刷明細書(３ヵ月分)を、下記FAXまたはe-mailにてお送りください。</t>
    <rPh sb="15" eb="17">
      <t>キサイ</t>
    </rPh>
    <rPh sb="18" eb="20">
      <t>キンガク</t>
    </rPh>
    <rPh sb="21" eb="23">
      <t>ガイサン</t>
    </rPh>
    <rPh sb="23" eb="25">
      <t>カカク</t>
    </rPh>
    <rPh sb="28" eb="30">
      <t>セイシキ</t>
    </rPh>
    <rPh sb="31" eb="33">
      <t>リョウキン</t>
    </rPh>
    <rPh sb="43" eb="45">
      <t>キボウ</t>
    </rPh>
    <rPh sb="46" eb="47">
      <t>カタ</t>
    </rPh>
    <rPh sb="51" eb="53">
      <t>ホンタイ</t>
    </rPh>
    <rPh sb="58" eb="60">
      <t>コウニュウ</t>
    </rPh>
    <rPh sb="61" eb="63">
      <t>ケイヤク</t>
    </rPh>
    <rPh sb="63" eb="64">
      <t>シャ</t>
    </rPh>
    <rPh sb="66" eb="68">
      <t>インサツ</t>
    </rPh>
    <rPh sb="68" eb="71">
      <t>メイサイショ</t>
    </rPh>
    <rPh sb="72" eb="75">
      <t>サンカゲツ</t>
    </rPh>
    <rPh sb="75" eb="76">
      <t>ブン</t>
    </rPh>
    <rPh sb="79" eb="81">
      <t>カキ</t>
    </rPh>
    <rPh sb="96" eb="97">
      <t>オク</t>
    </rPh>
    <phoneticPr fontId="1"/>
  </si>
  <si>
    <t>12ヵ月間の差額料金</t>
    <rPh sb="3" eb="4">
      <t>ゲツ</t>
    </rPh>
    <rPh sb="4" eb="5">
      <t>アイダ</t>
    </rPh>
    <rPh sb="6" eb="8">
      <t>サガク</t>
    </rPh>
    <rPh sb="8" eb="10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</si>
</sst>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36"/>
      <color theme="1"/>
      <name val="Impact"/>
      <family val="2"/>
    </font>
    <font>
      <b/>
      <sz val="2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30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15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6" fontId="4" fillId="2" borderId="27" xfId="0" applyNumberFormat="1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6" fontId="4" fillId="2" borderId="3" xfId="0" applyNumberFormat="1" applyFont="1" applyFill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6" fontId="4" fillId="2" borderId="28" xfId="0" applyNumberFormat="1" applyFont="1" applyFill="1" applyBorder="1" applyAlignment="1">
      <alignment horizontal="center" vertical="center"/>
    </xf>
    <xf numFmtId="6" fontId="4" fillId="2" borderId="30" xfId="0" applyNumberFormat="1" applyFont="1" applyFill="1" applyBorder="1" applyAlignment="1">
      <alignment horizontal="center" vertical="center"/>
    </xf>
    <xf numFmtId="6" fontId="4" fillId="2" borderId="7" xfId="0" applyNumberFormat="1" applyFont="1" applyFill="1" applyBorder="1" applyAlignment="1">
      <alignment horizontal="center" vertical="center"/>
    </xf>
    <xf numFmtId="6" fontId="4" fillId="2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38100</xdr:rowOff>
        </xdr:from>
        <xdr:to>
          <xdr:col>4</xdr:col>
          <xdr:colOff>304800</xdr:colOff>
          <xdr:row>25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38100</xdr:rowOff>
        </xdr:from>
        <xdr:to>
          <xdr:col>8</xdr:col>
          <xdr:colOff>304800</xdr:colOff>
          <xdr:row>25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38100</xdr:rowOff>
        </xdr:from>
        <xdr:to>
          <xdr:col>12</xdr:col>
          <xdr:colOff>304800</xdr:colOff>
          <xdr:row>25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26</xdr:row>
          <xdr:rowOff>38100</xdr:rowOff>
        </xdr:from>
        <xdr:to>
          <xdr:col>4</xdr:col>
          <xdr:colOff>304800</xdr:colOff>
          <xdr:row>26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38100</xdr:rowOff>
        </xdr:from>
        <xdr:to>
          <xdr:col>8</xdr:col>
          <xdr:colOff>304800</xdr:colOff>
          <xdr:row>26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38100</xdr:rowOff>
        </xdr:from>
        <xdr:to>
          <xdr:col>12</xdr:col>
          <xdr:colOff>304800</xdr:colOff>
          <xdr:row>26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27</xdr:row>
          <xdr:rowOff>38100</xdr:rowOff>
        </xdr:from>
        <xdr:to>
          <xdr:col>4</xdr:col>
          <xdr:colOff>304800</xdr:colOff>
          <xdr:row>27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29</xdr:row>
          <xdr:rowOff>57150</xdr:rowOff>
        </xdr:from>
        <xdr:to>
          <xdr:col>4</xdr:col>
          <xdr:colOff>571500</xdr:colOff>
          <xdr:row>29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30</xdr:row>
          <xdr:rowOff>57150</xdr:rowOff>
        </xdr:from>
        <xdr:to>
          <xdr:col>4</xdr:col>
          <xdr:colOff>561975</xdr:colOff>
          <xdr:row>30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264580</xdr:colOff>
      <xdr:row>0</xdr:row>
      <xdr:rowOff>105835</xdr:rowOff>
    </xdr:from>
    <xdr:to>
      <xdr:col>15</xdr:col>
      <xdr:colOff>212992</xdr:colOff>
      <xdr:row>0</xdr:row>
      <xdr:rowOff>422204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9580" y="105835"/>
          <a:ext cx="2012162" cy="316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306919</xdr:colOff>
      <xdr:row>1</xdr:row>
      <xdr:rowOff>232833</xdr:rowOff>
    </xdr:from>
    <xdr:to>
      <xdr:col>15</xdr:col>
      <xdr:colOff>296335</xdr:colOff>
      <xdr:row>7</xdr:row>
      <xdr:rowOff>190499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919" y="804333"/>
          <a:ext cx="2053166" cy="2053166"/>
        </a:xfrm>
        <a:prstGeom prst="rect">
          <a:avLst/>
        </a:prstGeom>
      </xdr:spPr>
    </xdr:pic>
    <xdr:clientData/>
  </xdr:twoCellAnchor>
  <xdr:twoCellAnchor>
    <xdr:from>
      <xdr:col>0</xdr:col>
      <xdr:colOff>78316</xdr:colOff>
      <xdr:row>1</xdr:row>
      <xdr:rowOff>57150</xdr:rowOff>
    </xdr:from>
    <xdr:to>
      <xdr:col>0</xdr:col>
      <xdr:colOff>448733</xdr:colOff>
      <xdr:row>1</xdr:row>
      <xdr:rowOff>258234</xdr:rowOff>
    </xdr:to>
    <xdr:sp macro="" textlink="">
      <xdr:nvSpPr>
        <xdr:cNvPr id="19" name="正方形/長方形 18"/>
        <xdr:cNvSpPr/>
      </xdr:nvSpPr>
      <xdr:spPr>
        <a:xfrm>
          <a:off x="78316" y="565150"/>
          <a:ext cx="370417" cy="20108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74093</xdr:colOff>
      <xdr:row>2</xdr:row>
      <xdr:rowOff>42333</xdr:rowOff>
    </xdr:from>
    <xdr:to>
      <xdr:col>0</xdr:col>
      <xdr:colOff>444510</xdr:colOff>
      <xdr:row>2</xdr:row>
      <xdr:rowOff>243417</xdr:rowOff>
    </xdr:to>
    <xdr:sp macro="" textlink="">
      <xdr:nvSpPr>
        <xdr:cNvPr id="20" name="正方形/長方形 19"/>
        <xdr:cNvSpPr/>
      </xdr:nvSpPr>
      <xdr:spPr>
        <a:xfrm>
          <a:off x="74093" y="867833"/>
          <a:ext cx="370417" cy="20108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BreakPreview" zoomScaleNormal="100" zoomScaleSheetLayoutView="100" workbookViewId="0">
      <selection activeCell="Q5" sqref="Q5"/>
    </sheetView>
  </sheetViews>
  <sheetFormatPr defaultColWidth="5.625" defaultRowHeight="30" customHeight="1"/>
  <cols>
    <col min="1" max="1" width="10.625" style="1" customWidth="1"/>
    <col min="2" max="2" width="5.625" style="1" customWidth="1"/>
    <col min="3" max="3" width="10.625" style="1" customWidth="1"/>
    <col min="4" max="4" width="5.625" style="1" customWidth="1"/>
    <col min="5" max="5" width="10.625" style="1" customWidth="1"/>
    <col min="6" max="6" width="5.625" style="1" customWidth="1"/>
    <col min="7" max="7" width="10.625" style="1" customWidth="1"/>
    <col min="8" max="8" width="5.625" style="1" customWidth="1"/>
    <col min="9" max="9" width="10.625" style="1" customWidth="1"/>
    <col min="10" max="10" width="5.625" style="1" customWidth="1"/>
    <col min="11" max="11" width="10.625" style="1" customWidth="1"/>
    <col min="12" max="12" width="5.625" style="1" customWidth="1"/>
    <col min="13" max="13" width="10.625" style="1" customWidth="1"/>
    <col min="14" max="14" width="5.625" style="1" customWidth="1"/>
    <col min="15" max="15" width="10.625" style="1" customWidth="1"/>
    <col min="16" max="16" width="5.625" style="1" customWidth="1"/>
    <col min="17" max="16384" width="5.625" style="10"/>
  </cols>
  <sheetData>
    <row r="1" spans="1:18" s="32" customFormat="1" ht="45" customHeight="1">
      <c r="A1" s="82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8" s="2" customFormat="1" ht="24.95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s="2" customFormat="1" ht="24.9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8" ht="24.95" customHeight="1" thickBot="1">
      <c r="A4" s="58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8" ht="30" customHeight="1">
      <c r="A5" s="52" t="s">
        <v>52</v>
      </c>
      <c r="B5" s="53"/>
      <c r="C5" s="22"/>
      <c r="D5" s="20" t="s">
        <v>2</v>
      </c>
      <c r="E5" s="22"/>
      <c r="F5" s="20" t="s">
        <v>2</v>
      </c>
      <c r="G5" s="22"/>
      <c r="H5" s="21" t="s">
        <v>2</v>
      </c>
      <c r="I5" s="44" t="s">
        <v>7</v>
      </c>
      <c r="J5" s="45"/>
      <c r="K5" s="46" t="s">
        <v>8</v>
      </c>
      <c r="L5" s="47"/>
      <c r="M5" s="121"/>
      <c r="N5" s="122"/>
      <c r="O5" s="122"/>
      <c r="P5" s="122"/>
    </row>
    <row r="6" spans="1:18" ht="30" customHeight="1">
      <c r="A6" s="55" t="s">
        <v>0</v>
      </c>
      <c r="B6" s="44"/>
      <c r="C6" s="23"/>
      <c r="D6" s="6" t="s">
        <v>3</v>
      </c>
      <c r="E6" s="23"/>
      <c r="F6" s="6" t="s">
        <v>3</v>
      </c>
      <c r="G6" s="23"/>
      <c r="H6" s="13" t="s">
        <v>3</v>
      </c>
      <c r="I6" s="35">
        <f>C6+E6+G6</f>
        <v>0</v>
      </c>
      <c r="J6" s="4" t="s">
        <v>3</v>
      </c>
      <c r="K6" s="42">
        <f>I6/3</f>
        <v>0</v>
      </c>
      <c r="L6" s="13" t="s">
        <v>3</v>
      </c>
      <c r="M6" s="121"/>
      <c r="N6" s="122"/>
      <c r="O6" s="122"/>
      <c r="P6" s="122"/>
    </row>
    <row r="7" spans="1:18" ht="30" customHeight="1" thickBot="1">
      <c r="A7" s="56" t="s">
        <v>1</v>
      </c>
      <c r="B7" s="57"/>
      <c r="C7" s="24"/>
      <c r="D7" s="17" t="s">
        <v>3</v>
      </c>
      <c r="E7" s="24"/>
      <c r="F7" s="17" t="s">
        <v>3</v>
      </c>
      <c r="G7" s="24"/>
      <c r="H7" s="15" t="s">
        <v>3</v>
      </c>
      <c r="I7" s="35">
        <f>C7+E7+G7</f>
        <v>0</v>
      </c>
      <c r="J7" s="4" t="s">
        <v>3</v>
      </c>
      <c r="K7" s="43">
        <f>I7/3</f>
        <v>0</v>
      </c>
      <c r="L7" s="15" t="s">
        <v>3</v>
      </c>
      <c r="M7" s="121"/>
      <c r="N7" s="122"/>
      <c r="O7" s="122"/>
      <c r="P7" s="122"/>
    </row>
    <row r="8" spans="1:18" s="11" customFormat="1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8" s="11" customFormat="1" ht="24.95" customHeight="1" thickBot="1">
      <c r="A9" s="58" t="s">
        <v>44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8" s="11" customFormat="1" ht="30" customHeight="1">
      <c r="A10" s="46" t="s">
        <v>9</v>
      </c>
      <c r="B10" s="48"/>
      <c r="C10" s="48"/>
      <c r="D10" s="49"/>
      <c r="E10" s="50" t="s">
        <v>12</v>
      </c>
      <c r="F10" s="51"/>
      <c r="G10" s="51"/>
      <c r="H10" s="47"/>
      <c r="I10" s="50" t="s">
        <v>13</v>
      </c>
      <c r="J10" s="51"/>
      <c r="K10" s="51"/>
      <c r="L10" s="47"/>
      <c r="M10" s="60" t="s">
        <v>31</v>
      </c>
      <c r="N10" s="51"/>
      <c r="O10" s="51"/>
      <c r="P10" s="47"/>
      <c r="Q10" s="12"/>
    </row>
    <row r="11" spans="1:18" s="11" customFormat="1" ht="30" customHeight="1">
      <c r="A11" s="54" t="s">
        <v>0</v>
      </c>
      <c r="B11" s="45"/>
      <c r="C11" s="25"/>
      <c r="D11" s="4" t="s">
        <v>4</v>
      </c>
      <c r="E11" s="42">
        <f>K6</f>
        <v>0</v>
      </c>
      <c r="F11" s="4" t="s">
        <v>3</v>
      </c>
      <c r="G11" s="38">
        <f>E11*C11</f>
        <v>0</v>
      </c>
      <c r="H11" s="13" t="s">
        <v>4</v>
      </c>
      <c r="I11" s="36">
        <f>K6*3</f>
        <v>0</v>
      </c>
      <c r="J11" s="4" t="s">
        <v>3</v>
      </c>
      <c r="K11" s="38">
        <f>C11*I11</f>
        <v>0</v>
      </c>
      <c r="L11" s="13" t="s">
        <v>4</v>
      </c>
      <c r="M11" s="35">
        <f>K6*12</f>
        <v>0</v>
      </c>
      <c r="N11" s="4" t="s">
        <v>3</v>
      </c>
      <c r="O11" s="38">
        <f>C11*M11</f>
        <v>0</v>
      </c>
      <c r="P11" s="13" t="s">
        <v>4</v>
      </c>
      <c r="Q11" s="12"/>
    </row>
    <row r="12" spans="1:18" s="11" customFormat="1" ht="30" customHeight="1" thickBot="1">
      <c r="A12" s="62" t="s">
        <v>1</v>
      </c>
      <c r="B12" s="63"/>
      <c r="C12" s="26"/>
      <c r="D12" s="14" t="s">
        <v>4</v>
      </c>
      <c r="E12" s="43">
        <f>K7</f>
        <v>0</v>
      </c>
      <c r="F12" s="14" t="s">
        <v>3</v>
      </c>
      <c r="G12" s="39">
        <f>E12*C12</f>
        <v>0</v>
      </c>
      <c r="H12" s="15" t="s">
        <v>4</v>
      </c>
      <c r="I12" s="37">
        <f>K7*3</f>
        <v>0</v>
      </c>
      <c r="J12" s="14" t="s">
        <v>3</v>
      </c>
      <c r="K12" s="39">
        <f>C12*I12</f>
        <v>0</v>
      </c>
      <c r="L12" s="15" t="s">
        <v>4</v>
      </c>
      <c r="M12" s="40">
        <f>K7*12</f>
        <v>0</v>
      </c>
      <c r="N12" s="14" t="s">
        <v>3</v>
      </c>
      <c r="O12" s="39">
        <f>C12*M12</f>
        <v>0</v>
      </c>
      <c r="P12" s="15" t="s">
        <v>4</v>
      </c>
      <c r="Q12" s="12"/>
    </row>
    <row r="13" spans="1:18" s="11" customFormat="1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8" s="11" customFormat="1" ht="24.95" customHeight="1" thickBot="1">
      <c r="A14" s="120" t="s">
        <v>45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8" s="11" customFormat="1" ht="30" customHeight="1">
      <c r="A15" s="46" t="s">
        <v>9</v>
      </c>
      <c r="B15" s="48"/>
      <c r="C15" s="48"/>
      <c r="D15" s="49"/>
      <c r="E15" s="50" t="s">
        <v>12</v>
      </c>
      <c r="F15" s="51"/>
      <c r="G15" s="51"/>
      <c r="H15" s="47"/>
      <c r="I15" s="60" t="s">
        <v>13</v>
      </c>
      <c r="J15" s="51"/>
      <c r="K15" s="51"/>
      <c r="L15" s="61"/>
      <c r="M15" s="50" t="s">
        <v>31</v>
      </c>
      <c r="N15" s="51"/>
      <c r="O15" s="51"/>
      <c r="P15" s="47"/>
      <c r="Q15" s="3"/>
      <c r="R15" s="3"/>
    </row>
    <row r="16" spans="1:18" s="11" customFormat="1" ht="30" customHeight="1">
      <c r="A16" s="54" t="s">
        <v>0</v>
      </c>
      <c r="B16" s="45"/>
      <c r="C16" s="5">
        <v>0.6</v>
      </c>
      <c r="D16" s="4" t="s">
        <v>4</v>
      </c>
      <c r="E16" s="42">
        <f>K6</f>
        <v>0</v>
      </c>
      <c r="F16" s="4" t="s">
        <v>3</v>
      </c>
      <c r="G16" s="38">
        <f>E16*C16</f>
        <v>0</v>
      </c>
      <c r="H16" s="13" t="s">
        <v>4</v>
      </c>
      <c r="I16" s="35">
        <f>K6*3</f>
        <v>0</v>
      </c>
      <c r="J16" s="4" t="s">
        <v>3</v>
      </c>
      <c r="K16" s="38">
        <f>C16*I16</f>
        <v>0</v>
      </c>
      <c r="L16" s="4" t="s">
        <v>4</v>
      </c>
      <c r="M16" s="36">
        <f>K6*12</f>
        <v>0</v>
      </c>
      <c r="N16" s="4" t="s">
        <v>3</v>
      </c>
      <c r="O16" s="38">
        <f>C16*M16</f>
        <v>0</v>
      </c>
      <c r="P16" s="13" t="s">
        <v>4</v>
      </c>
      <c r="Q16" s="3"/>
      <c r="R16" s="3"/>
    </row>
    <row r="17" spans="1:18" s="11" customFormat="1" ht="30" customHeight="1" thickBot="1">
      <c r="A17" s="62" t="s">
        <v>1</v>
      </c>
      <c r="B17" s="63"/>
      <c r="C17" s="16">
        <v>6</v>
      </c>
      <c r="D17" s="14" t="s">
        <v>4</v>
      </c>
      <c r="E17" s="43">
        <f>K7</f>
        <v>0</v>
      </c>
      <c r="F17" s="14" t="s">
        <v>3</v>
      </c>
      <c r="G17" s="39">
        <f>E17*C17</f>
        <v>0</v>
      </c>
      <c r="H17" s="15" t="s">
        <v>4</v>
      </c>
      <c r="I17" s="40">
        <f>K7*3</f>
        <v>0</v>
      </c>
      <c r="J17" s="14" t="s">
        <v>3</v>
      </c>
      <c r="K17" s="39">
        <f>C17*I17</f>
        <v>0</v>
      </c>
      <c r="L17" s="14" t="s">
        <v>4</v>
      </c>
      <c r="M17" s="37">
        <f>K7*12</f>
        <v>0</v>
      </c>
      <c r="N17" s="14" t="s">
        <v>3</v>
      </c>
      <c r="O17" s="39">
        <f>C17*M17</f>
        <v>0</v>
      </c>
      <c r="P17" s="15" t="s">
        <v>4</v>
      </c>
      <c r="Q17" s="3"/>
      <c r="R17" s="3"/>
    </row>
    <row r="18" spans="1:18" ht="15" customHeight="1">
      <c r="A18" s="64" t="s">
        <v>49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8" s="11" customFormat="1" ht="24.95" customHeight="1" thickBot="1">
      <c r="A19" s="58" t="s">
        <v>46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8" s="11" customFormat="1" ht="30" customHeight="1">
      <c r="A20" s="46" t="s">
        <v>10</v>
      </c>
      <c r="B20" s="48"/>
      <c r="C20" s="48"/>
      <c r="D20" s="49"/>
      <c r="E20" s="50" t="s">
        <v>14</v>
      </c>
      <c r="F20" s="51"/>
      <c r="G20" s="51"/>
      <c r="H20" s="47"/>
      <c r="I20" s="50" t="s">
        <v>15</v>
      </c>
      <c r="J20" s="51"/>
      <c r="K20" s="51"/>
      <c r="L20" s="47"/>
      <c r="M20" s="60" t="s">
        <v>56</v>
      </c>
      <c r="N20" s="51"/>
      <c r="O20" s="51"/>
      <c r="P20" s="47"/>
      <c r="Q20" s="3"/>
      <c r="R20" s="3"/>
    </row>
    <row r="21" spans="1:18" s="11" customFormat="1" ht="30" customHeight="1">
      <c r="A21" s="54" t="s">
        <v>0</v>
      </c>
      <c r="B21" s="74"/>
      <c r="C21" s="74"/>
      <c r="D21" s="45"/>
      <c r="E21" s="65">
        <f>G16-G11</f>
        <v>0</v>
      </c>
      <c r="F21" s="66"/>
      <c r="G21" s="67"/>
      <c r="H21" s="13" t="s">
        <v>4</v>
      </c>
      <c r="I21" s="65">
        <f>K16-K11</f>
        <v>0</v>
      </c>
      <c r="J21" s="66"/>
      <c r="K21" s="67"/>
      <c r="L21" s="13" t="s">
        <v>4</v>
      </c>
      <c r="M21" s="68">
        <f>O16-O11</f>
        <v>0</v>
      </c>
      <c r="N21" s="66"/>
      <c r="O21" s="67"/>
      <c r="P21" s="13" t="s">
        <v>4</v>
      </c>
      <c r="Q21" s="3"/>
      <c r="R21" s="3"/>
    </row>
    <row r="22" spans="1:18" s="11" customFormat="1" ht="30" customHeight="1">
      <c r="A22" s="54" t="s">
        <v>1</v>
      </c>
      <c r="B22" s="74"/>
      <c r="C22" s="74"/>
      <c r="D22" s="45"/>
      <c r="E22" s="65">
        <f>G17-G12</f>
        <v>0</v>
      </c>
      <c r="F22" s="66"/>
      <c r="G22" s="67"/>
      <c r="H22" s="13" t="s">
        <v>4</v>
      </c>
      <c r="I22" s="65">
        <f>K17-K12</f>
        <v>0</v>
      </c>
      <c r="J22" s="66"/>
      <c r="K22" s="67"/>
      <c r="L22" s="13" t="s">
        <v>4</v>
      </c>
      <c r="M22" s="68">
        <f>O17-O12</f>
        <v>0</v>
      </c>
      <c r="N22" s="66"/>
      <c r="O22" s="67"/>
      <c r="P22" s="13" t="s">
        <v>4</v>
      </c>
      <c r="Q22" s="3"/>
      <c r="R22" s="3"/>
    </row>
    <row r="23" spans="1:18" ht="30" customHeight="1" thickBot="1">
      <c r="A23" s="62" t="s">
        <v>11</v>
      </c>
      <c r="B23" s="69"/>
      <c r="C23" s="69"/>
      <c r="D23" s="63"/>
      <c r="E23" s="70">
        <f>SUM(E21:G22)</f>
        <v>0</v>
      </c>
      <c r="F23" s="71"/>
      <c r="G23" s="72"/>
      <c r="H23" s="15" t="s">
        <v>4</v>
      </c>
      <c r="I23" s="70">
        <f>SUM(I21:K22)</f>
        <v>0</v>
      </c>
      <c r="J23" s="71"/>
      <c r="K23" s="72"/>
      <c r="L23" s="15" t="s">
        <v>4</v>
      </c>
      <c r="M23" s="73">
        <f>SUM(M21:O22)</f>
        <v>0</v>
      </c>
      <c r="N23" s="71"/>
      <c r="O23" s="72"/>
      <c r="P23" s="15" t="s">
        <v>4</v>
      </c>
    </row>
    <row r="24" spans="1:18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8" ht="24.95" customHeight="1" thickBot="1">
      <c r="A25" s="58" t="s">
        <v>53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8" ht="24.95" customHeight="1">
      <c r="A26" s="97" t="s">
        <v>18</v>
      </c>
      <c r="B26" s="98"/>
      <c r="C26" s="98"/>
      <c r="D26" s="98"/>
      <c r="E26" s="129" t="s">
        <v>19</v>
      </c>
      <c r="F26" s="130"/>
      <c r="G26" s="130"/>
      <c r="H26" s="131"/>
      <c r="I26" s="131" t="s">
        <v>37</v>
      </c>
      <c r="J26" s="75"/>
      <c r="K26" s="75"/>
      <c r="L26" s="132"/>
      <c r="M26" s="75" t="s">
        <v>38</v>
      </c>
      <c r="N26" s="75"/>
      <c r="O26" s="75"/>
      <c r="P26" s="76"/>
    </row>
    <row r="27" spans="1:18" ht="24.95" customHeight="1">
      <c r="A27" s="123"/>
      <c r="B27" s="59"/>
      <c r="C27" s="59"/>
      <c r="D27" s="59"/>
      <c r="E27" s="77" t="s">
        <v>39</v>
      </c>
      <c r="F27" s="78"/>
      <c r="G27" s="78"/>
      <c r="H27" s="79"/>
      <c r="I27" s="79" t="s">
        <v>36</v>
      </c>
      <c r="J27" s="85"/>
      <c r="K27" s="85"/>
      <c r="L27" s="99"/>
      <c r="M27" s="85" t="s">
        <v>40</v>
      </c>
      <c r="N27" s="85"/>
      <c r="O27" s="85"/>
      <c r="P27" s="100"/>
    </row>
    <row r="28" spans="1:18" ht="24.95" customHeight="1">
      <c r="A28" s="123"/>
      <c r="B28" s="59"/>
      <c r="C28" s="59"/>
      <c r="D28" s="59"/>
      <c r="E28" s="77" t="s">
        <v>41</v>
      </c>
      <c r="F28" s="78"/>
      <c r="G28" s="79"/>
      <c r="H28" s="33" t="s">
        <v>20</v>
      </c>
      <c r="I28" s="124"/>
      <c r="J28" s="124"/>
      <c r="K28" s="124"/>
      <c r="L28" s="124"/>
      <c r="M28" s="124"/>
      <c r="N28" s="124"/>
      <c r="O28" s="124"/>
      <c r="P28" s="34" t="s">
        <v>21</v>
      </c>
    </row>
    <row r="29" spans="1:18" ht="30" customHeight="1">
      <c r="A29" s="55" t="s">
        <v>22</v>
      </c>
      <c r="B29" s="85"/>
      <c r="C29" s="85"/>
      <c r="D29" s="85"/>
      <c r="E29" s="86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1:18" ht="30" customHeight="1" thickBot="1">
      <c r="A30" s="80" t="s">
        <v>32</v>
      </c>
      <c r="B30" s="125"/>
      <c r="C30" s="126"/>
      <c r="D30" s="31" t="s">
        <v>16</v>
      </c>
      <c r="E30" s="27"/>
      <c r="F30" s="91" t="s">
        <v>23</v>
      </c>
      <c r="G30" s="91"/>
      <c r="H30" s="93"/>
      <c r="I30" s="94"/>
      <c r="J30" s="94"/>
      <c r="K30" s="7" t="s">
        <v>24</v>
      </c>
      <c r="L30" s="89" t="s">
        <v>5</v>
      </c>
      <c r="M30" s="89"/>
      <c r="N30" s="90"/>
      <c r="O30" s="29"/>
      <c r="P30" s="30" t="s">
        <v>16</v>
      </c>
    </row>
    <row r="31" spans="1:18" ht="30" customHeight="1" thickBot="1">
      <c r="A31" s="81"/>
      <c r="B31" s="127"/>
      <c r="C31" s="128"/>
      <c r="D31" s="41" t="s">
        <v>17</v>
      </c>
      <c r="E31" s="28"/>
      <c r="F31" s="92" t="s">
        <v>25</v>
      </c>
      <c r="G31" s="92"/>
      <c r="H31" s="95"/>
      <c r="I31" s="96"/>
      <c r="J31" s="96"/>
      <c r="K31" s="18" t="s">
        <v>4</v>
      </c>
      <c r="L31" s="97"/>
      <c r="M31" s="98"/>
      <c r="N31" s="98"/>
      <c r="O31" s="98"/>
      <c r="P31" s="98"/>
    </row>
    <row r="32" spans="1:18" ht="1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8" ht="24.95" customHeight="1" thickBot="1">
      <c r="A33" s="58" t="s">
        <v>47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8" ht="30" customHeight="1" thickBot="1">
      <c r="A34" s="104" t="s">
        <v>30</v>
      </c>
      <c r="B34" s="105"/>
      <c r="C34" s="105"/>
      <c r="D34" s="19" t="s">
        <v>27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/>
    </row>
    <row r="35" spans="1:18" ht="1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8" ht="24.95" customHeight="1">
      <c r="A36" s="118" t="s">
        <v>54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</row>
    <row r="37" spans="1:18" ht="24.95" customHeight="1" thickBot="1">
      <c r="A37" s="58" t="s">
        <v>48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8" ht="30" customHeight="1">
      <c r="A38" s="46" t="s">
        <v>29</v>
      </c>
      <c r="B38" s="48"/>
      <c r="C38" s="48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R38" s="1"/>
    </row>
    <row r="39" spans="1:18" ht="30" customHeight="1">
      <c r="A39" s="54" t="s">
        <v>30</v>
      </c>
      <c r="B39" s="74"/>
      <c r="C39" s="74"/>
      <c r="D39" s="8" t="s">
        <v>27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8"/>
    </row>
    <row r="40" spans="1:18" ht="30" customHeight="1">
      <c r="A40" s="54" t="s">
        <v>33</v>
      </c>
      <c r="B40" s="74"/>
      <c r="C40" s="74"/>
      <c r="D40" s="108"/>
      <c r="E40" s="108"/>
      <c r="F40" s="108"/>
      <c r="G40" s="108"/>
      <c r="H40" s="108"/>
      <c r="I40" s="74" t="s">
        <v>28</v>
      </c>
      <c r="J40" s="74"/>
      <c r="K40" s="74"/>
      <c r="L40" s="108"/>
      <c r="M40" s="108"/>
      <c r="N40" s="108"/>
      <c r="O40" s="108"/>
      <c r="P40" s="109"/>
    </row>
    <row r="41" spans="1:18" ht="30" customHeight="1" thickBot="1">
      <c r="A41" s="62" t="s">
        <v>26</v>
      </c>
      <c r="B41" s="69"/>
      <c r="C41" s="69"/>
      <c r="D41" s="110"/>
      <c r="E41" s="110"/>
      <c r="F41" s="110"/>
      <c r="G41" s="110"/>
      <c r="H41" s="110"/>
      <c r="I41" s="69" t="s">
        <v>6</v>
      </c>
      <c r="J41" s="69"/>
      <c r="K41" s="69"/>
      <c r="L41" s="114"/>
      <c r="M41" s="115"/>
      <c r="N41" s="115"/>
      <c r="O41" s="115"/>
      <c r="P41" s="116"/>
    </row>
    <row r="42" spans="1:18" ht="1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1:18" ht="39.950000000000003" customHeight="1">
      <c r="A43" s="119" t="s">
        <v>55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</row>
    <row r="44" spans="1:18" s="9" customFormat="1" ht="30" customHeight="1">
      <c r="A44" s="103" t="s">
        <v>35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1:18" ht="50.1" customHeight="1">
      <c r="A45" s="101" t="s">
        <v>34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</sheetData>
  <sheetProtection password="CC59" sheet="1" objects="1" scenarios="1"/>
  <mergeCells count="93">
    <mergeCell ref="A2:P2"/>
    <mergeCell ref="A36:P36"/>
    <mergeCell ref="A3:P3"/>
    <mergeCell ref="A43:P43"/>
    <mergeCell ref="A14:P14"/>
    <mergeCell ref="M5:P5"/>
    <mergeCell ref="M6:P6"/>
    <mergeCell ref="M7:P7"/>
    <mergeCell ref="A4:P4"/>
    <mergeCell ref="A26:D28"/>
    <mergeCell ref="E28:G28"/>
    <mergeCell ref="I28:O28"/>
    <mergeCell ref="B30:C30"/>
    <mergeCell ref="B31:C31"/>
    <mergeCell ref="E26:H26"/>
    <mergeCell ref="I26:L26"/>
    <mergeCell ref="A45:P45"/>
    <mergeCell ref="A42:P42"/>
    <mergeCell ref="A44:P44"/>
    <mergeCell ref="A34:C34"/>
    <mergeCell ref="E34:F34"/>
    <mergeCell ref="G34:P34"/>
    <mergeCell ref="A37:P37"/>
    <mergeCell ref="D40:H40"/>
    <mergeCell ref="L40:P40"/>
    <mergeCell ref="I41:K41"/>
    <mergeCell ref="D41:H41"/>
    <mergeCell ref="D38:P38"/>
    <mergeCell ref="E39:F39"/>
    <mergeCell ref="G39:P39"/>
    <mergeCell ref="L41:P41"/>
    <mergeCell ref="A1:P1"/>
    <mergeCell ref="A32:P32"/>
    <mergeCell ref="A35:P35"/>
    <mergeCell ref="A24:P24"/>
    <mergeCell ref="A13:P13"/>
    <mergeCell ref="A25:P25"/>
    <mergeCell ref="A29:D29"/>
    <mergeCell ref="E29:P29"/>
    <mergeCell ref="L30:N30"/>
    <mergeCell ref="F30:G30"/>
    <mergeCell ref="F31:G31"/>
    <mergeCell ref="H30:J30"/>
    <mergeCell ref="H31:J31"/>
    <mergeCell ref="L31:P31"/>
    <mergeCell ref="I27:L27"/>
    <mergeCell ref="M27:P27"/>
    <mergeCell ref="M26:P26"/>
    <mergeCell ref="E27:H27"/>
    <mergeCell ref="I40:K40"/>
    <mergeCell ref="A40:C40"/>
    <mergeCell ref="A41:C41"/>
    <mergeCell ref="A38:C38"/>
    <mergeCell ref="A39:C39"/>
    <mergeCell ref="A33:P33"/>
    <mergeCell ref="A30:A31"/>
    <mergeCell ref="I21:K21"/>
    <mergeCell ref="I22:K22"/>
    <mergeCell ref="M21:O21"/>
    <mergeCell ref="M22:O22"/>
    <mergeCell ref="A23:D23"/>
    <mergeCell ref="E23:G23"/>
    <mergeCell ref="I23:K23"/>
    <mergeCell ref="M23:O23"/>
    <mergeCell ref="A21:D21"/>
    <mergeCell ref="A22:D22"/>
    <mergeCell ref="E21:G21"/>
    <mergeCell ref="E22:G22"/>
    <mergeCell ref="A17:B17"/>
    <mergeCell ref="A20:D20"/>
    <mergeCell ref="E20:H20"/>
    <mergeCell ref="I20:L20"/>
    <mergeCell ref="M20:P20"/>
    <mergeCell ref="A19:P19"/>
    <mergeCell ref="A18:P18"/>
    <mergeCell ref="A16:B16"/>
    <mergeCell ref="A6:B6"/>
    <mergeCell ref="A7:B7"/>
    <mergeCell ref="E15:H15"/>
    <mergeCell ref="A9:P9"/>
    <mergeCell ref="A8:P8"/>
    <mergeCell ref="M10:P10"/>
    <mergeCell ref="I15:L15"/>
    <mergeCell ref="M15:P15"/>
    <mergeCell ref="A11:B11"/>
    <mergeCell ref="A12:B12"/>
    <mergeCell ref="A15:D15"/>
    <mergeCell ref="I5:J5"/>
    <mergeCell ref="K5:L5"/>
    <mergeCell ref="A10:D10"/>
    <mergeCell ref="E10:H10"/>
    <mergeCell ref="I10:L10"/>
    <mergeCell ref="A5:B5"/>
  </mergeCells>
  <phoneticPr fontId="1"/>
  <conditionalFormatting sqref="C5:C7 E5:E7 G5:G7 C11:C12">
    <cfRule type="containsBlanks" priority="11">
      <formula>LEN(TRIM(C5))=0</formula>
    </cfRule>
  </conditionalFormatting>
  <conditionalFormatting sqref="C5:C7">
    <cfRule type="cellIs" dxfId="6" priority="10" operator="equal">
      <formula>""</formula>
    </cfRule>
  </conditionalFormatting>
  <conditionalFormatting sqref="E5:E7 G5:G7">
    <cfRule type="cellIs" dxfId="5" priority="9" operator="equal">
      <formula>""</formula>
    </cfRule>
  </conditionalFormatting>
  <conditionalFormatting sqref="C11:C12">
    <cfRule type="cellIs" dxfId="4" priority="8" operator="equal">
      <formula>""</formula>
    </cfRule>
  </conditionalFormatting>
  <conditionalFormatting sqref="E26:H26">
    <cfRule type="cellIs" dxfId="3" priority="7" operator="equal">
      <formula>""</formula>
    </cfRule>
  </conditionalFormatting>
  <conditionalFormatting sqref="B30:C31 H30:J31 O30 E34:P34 D38:P38 E39:P39 D40:H41 L40:P41">
    <cfRule type="cellIs" dxfId="2" priority="6" operator="equal">
      <formula>""</formula>
    </cfRule>
  </conditionalFormatting>
  <conditionalFormatting sqref="H30:J31">
    <cfRule type="cellIs" dxfId="1" priority="5" operator="equal">
      <formula>""</formula>
    </cfRule>
  </conditionalFormatting>
  <conditionalFormatting sqref="E29:P29">
    <cfRule type="cellIs" dxfId="0" priority="4" operator="equal">
      <formula>""</formula>
    </cfRule>
  </conditionalFormatting>
  <printOptions horizontalCentered="1" verticalCentered="1"/>
  <pageMargins left="0.59055118110236227" right="0.39370078740157483" top="0" bottom="0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38100</xdr:rowOff>
                  </from>
                  <to>
                    <xdr:col>4</xdr:col>
                    <xdr:colOff>304800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66675</xdr:colOff>
                    <xdr:row>25</xdr:row>
                    <xdr:rowOff>38100</xdr:rowOff>
                  </from>
                  <to>
                    <xdr:col>8</xdr:col>
                    <xdr:colOff>304800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38100</xdr:rowOff>
                  </from>
                  <to>
                    <xdr:col>12</xdr:col>
                    <xdr:colOff>304800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66675</xdr:colOff>
                    <xdr:row>26</xdr:row>
                    <xdr:rowOff>38100</xdr:rowOff>
                  </from>
                  <to>
                    <xdr:col>4</xdr:col>
                    <xdr:colOff>304800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38100</xdr:rowOff>
                  </from>
                  <to>
                    <xdr:col>8</xdr:col>
                    <xdr:colOff>304800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38100</xdr:rowOff>
                  </from>
                  <to>
                    <xdr:col>12</xdr:col>
                    <xdr:colOff>304800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66675</xdr:colOff>
                    <xdr:row>27</xdr:row>
                    <xdr:rowOff>38100</xdr:rowOff>
                  </from>
                  <to>
                    <xdr:col>4</xdr:col>
                    <xdr:colOff>304800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333375</xdr:colOff>
                    <xdr:row>29</xdr:row>
                    <xdr:rowOff>57150</xdr:rowOff>
                  </from>
                  <to>
                    <xdr:col>4</xdr:col>
                    <xdr:colOff>571500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4</xdr:col>
                    <xdr:colOff>323850</xdr:colOff>
                    <xdr:row>30</xdr:row>
                    <xdr:rowOff>57150</xdr:rowOff>
                  </from>
                  <to>
                    <xdr:col>4</xdr:col>
                    <xdr:colOff>561975</xdr:colOff>
                    <xdr:row>30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料金比較シミュレーションシート（入力用）</vt:lpstr>
      <vt:lpstr>'料金比較シミュレーションシート（入力用）'!Print_Area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ohrindou</cp:lastModifiedBy>
  <cp:lastPrinted>2023-09-13T06:56:10Z</cp:lastPrinted>
  <dcterms:created xsi:type="dcterms:W3CDTF">2023-06-13T10:07:52Z</dcterms:created>
  <dcterms:modified xsi:type="dcterms:W3CDTF">2023-09-13T06:58:31Z</dcterms:modified>
</cp:coreProperties>
</file>